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117C31AF-48BE-4562-9F90-6F1D1FBA9405}" xr6:coauthVersionLast="36" xr6:coauthVersionMax="36" xr10:uidLastSave="{00000000-0000-0000-0000-000000000000}"/>
  <workbookProtection workbookPassword="F376" lockStructure="1"/>
  <bookViews>
    <workbookView xWindow="0" yWindow="0" windowWidth="28800" windowHeight="12225" xr2:uid="{00000000-000D-0000-FFFF-FFFF00000000}"/>
  </bookViews>
  <sheets>
    <sheet name="EAEPED_OG" sheetId="1" r:id="rId1"/>
  </sheets>
  <definedNames>
    <definedName name="_xlnm.Print_Area" localSheetId="0">EAEPED_OG!$A$1:$I$170</definedName>
    <definedName name="_xlnm.Print_Titles" localSheetId="0">EAEPED_OG!$2:$8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1" l="1"/>
  <c r="E158" i="1"/>
  <c r="H157" i="1"/>
  <c r="E157" i="1"/>
  <c r="E156" i="1"/>
  <c r="H156" i="1" s="1"/>
  <c r="H155" i="1"/>
  <c r="E155" i="1"/>
  <c r="H154" i="1"/>
  <c r="E154" i="1"/>
  <c r="H153" i="1"/>
  <c r="E153" i="1"/>
  <c r="E152" i="1"/>
  <c r="H152" i="1" s="1"/>
  <c r="H151" i="1" s="1"/>
  <c r="G151" i="1"/>
  <c r="F151" i="1"/>
  <c r="D151" i="1"/>
  <c r="C151" i="1"/>
  <c r="E150" i="1"/>
  <c r="H150" i="1" s="1"/>
  <c r="H149" i="1"/>
  <c r="E149" i="1"/>
  <c r="H148" i="1"/>
  <c r="H147" i="1" s="1"/>
  <c r="E148" i="1"/>
  <c r="G147" i="1"/>
  <c r="F147" i="1"/>
  <c r="E147" i="1"/>
  <c r="D147" i="1"/>
  <c r="C147" i="1"/>
  <c r="H146" i="1"/>
  <c r="E146" i="1"/>
  <c r="H145" i="1"/>
  <c r="E145" i="1"/>
  <c r="E144" i="1"/>
  <c r="H144" i="1" s="1"/>
  <c r="H143" i="1"/>
  <c r="E143" i="1"/>
  <c r="H142" i="1"/>
  <c r="E142" i="1"/>
  <c r="H141" i="1"/>
  <c r="E141" i="1"/>
  <c r="E140" i="1"/>
  <c r="H140" i="1" s="1"/>
  <c r="H139" i="1"/>
  <c r="E139" i="1"/>
  <c r="E138" i="1" s="1"/>
  <c r="G138" i="1"/>
  <c r="F138" i="1"/>
  <c r="D138" i="1"/>
  <c r="C138" i="1"/>
  <c r="H137" i="1"/>
  <c r="E137" i="1"/>
  <c r="H136" i="1"/>
  <c r="E136" i="1"/>
  <c r="E134" i="1" s="1"/>
  <c r="H135" i="1"/>
  <c r="E135" i="1"/>
  <c r="G134" i="1"/>
  <c r="F134" i="1"/>
  <c r="D134" i="1"/>
  <c r="C134" i="1"/>
  <c r="H133" i="1"/>
  <c r="E133" i="1"/>
  <c r="E132" i="1"/>
  <c r="H132" i="1" s="1"/>
  <c r="H131" i="1"/>
  <c r="E131" i="1"/>
  <c r="H130" i="1"/>
  <c r="E130" i="1"/>
  <c r="H129" i="1"/>
  <c r="E129" i="1"/>
  <c r="E128" i="1"/>
  <c r="H128" i="1" s="1"/>
  <c r="H127" i="1"/>
  <c r="E127" i="1"/>
  <c r="E126" i="1"/>
  <c r="H126" i="1" s="1"/>
  <c r="E125" i="1"/>
  <c r="H125" i="1" s="1"/>
  <c r="H124" i="1" s="1"/>
  <c r="G124" i="1"/>
  <c r="F124" i="1"/>
  <c r="D124" i="1"/>
  <c r="C124" i="1"/>
  <c r="E123" i="1"/>
  <c r="H123" i="1" s="1"/>
  <c r="E122" i="1"/>
  <c r="H122" i="1" s="1"/>
  <c r="H121" i="1"/>
  <c r="E121" i="1"/>
  <c r="H120" i="1"/>
  <c r="E120" i="1"/>
  <c r="E119" i="1"/>
  <c r="H119" i="1" s="1"/>
  <c r="E118" i="1"/>
  <c r="H118" i="1" s="1"/>
  <c r="H117" i="1"/>
  <c r="E117" i="1"/>
  <c r="E116" i="1"/>
  <c r="E115" i="1"/>
  <c r="H115" i="1" s="1"/>
  <c r="G114" i="1"/>
  <c r="F114" i="1"/>
  <c r="D114" i="1"/>
  <c r="C114" i="1"/>
  <c r="E113" i="1"/>
  <c r="H113" i="1" s="1"/>
  <c r="E112" i="1"/>
  <c r="H112" i="1" s="1"/>
  <c r="E111" i="1"/>
  <c r="H111" i="1" s="1"/>
  <c r="E110" i="1"/>
  <c r="H110" i="1" s="1"/>
  <c r="E109" i="1"/>
  <c r="H109" i="1" s="1"/>
  <c r="E108" i="1"/>
  <c r="H108" i="1" s="1"/>
  <c r="H107" i="1"/>
  <c r="E107" i="1"/>
  <c r="H106" i="1"/>
  <c r="E106" i="1"/>
  <c r="H105" i="1"/>
  <c r="E105" i="1"/>
  <c r="G104" i="1"/>
  <c r="F104" i="1"/>
  <c r="D104" i="1"/>
  <c r="C104" i="1"/>
  <c r="H103" i="1"/>
  <c r="E103" i="1"/>
  <c r="E102" i="1"/>
  <c r="H102" i="1" s="1"/>
  <c r="E101" i="1"/>
  <c r="H101" i="1" s="1"/>
  <c r="E100" i="1"/>
  <c r="H100" i="1" s="1"/>
  <c r="E99" i="1"/>
  <c r="H99" i="1" s="1"/>
  <c r="E98" i="1"/>
  <c r="H98" i="1" s="1"/>
  <c r="H97" i="1"/>
  <c r="E97" i="1"/>
  <c r="H96" i="1"/>
  <c r="E96" i="1"/>
  <c r="H95" i="1"/>
  <c r="E95" i="1"/>
  <c r="G94" i="1"/>
  <c r="F94" i="1"/>
  <c r="D94" i="1"/>
  <c r="C94" i="1"/>
  <c r="E93" i="1"/>
  <c r="H93" i="1" s="1"/>
  <c r="E92" i="1"/>
  <c r="H92" i="1" s="1"/>
  <c r="H91" i="1"/>
  <c r="E91" i="1"/>
  <c r="E90" i="1"/>
  <c r="H90" i="1" s="1"/>
  <c r="H89" i="1"/>
  <c r="E89" i="1"/>
  <c r="E88" i="1"/>
  <c r="H88" i="1" s="1"/>
  <c r="E87" i="1"/>
  <c r="H87" i="1" s="1"/>
  <c r="G86" i="1"/>
  <c r="G85" i="1" s="1"/>
  <c r="F86" i="1"/>
  <c r="D86" i="1"/>
  <c r="C86" i="1"/>
  <c r="C85" i="1" s="1"/>
  <c r="E84" i="1"/>
  <c r="H84" i="1" s="1"/>
  <c r="H83" i="1"/>
  <c r="E83" i="1"/>
  <c r="H82" i="1"/>
  <c r="E82" i="1"/>
  <c r="H81" i="1"/>
  <c r="E81" i="1"/>
  <c r="E80" i="1"/>
  <c r="H80" i="1" s="1"/>
  <c r="H79" i="1"/>
  <c r="E79" i="1"/>
  <c r="H78" i="1"/>
  <c r="E78" i="1"/>
  <c r="G77" i="1"/>
  <c r="F77" i="1"/>
  <c r="D77" i="1"/>
  <c r="C77" i="1"/>
  <c r="H76" i="1"/>
  <c r="E76" i="1"/>
  <c r="H75" i="1"/>
  <c r="E75" i="1"/>
  <c r="E74" i="1"/>
  <c r="H74" i="1" s="1"/>
  <c r="H73" i="1" s="1"/>
  <c r="G73" i="1"/>
  <c r="F73" i="1"/>
  <c r="D73" i="1"/>
  <c r="C73" i="1"/>
  <c r="E72" i="1"/>
  <c r="H72" i="1" s="1"/>
  <c r="H71" i="1"/>
  <c r="E71" i="1"/>
  <c r="H70" i="1"/>
  <c r="E70" i="1"/>
  <c r="H69" i="1"/>
  <c r="E69" i="1"/>
  <c r="E68" i="1"/>
  <c r="H68" i="1" s="1"/>
  <c r="H67" i="1"/>
  <c r="E67" i="1"/>
  <c r="H66" i="1"/>
  <c r="E66" i="1"/>
  <c r="E64" i="1" s="1"/>
  <c r="H65" i="1"/>
  <c r="H64" i="1" s="1"/>
  <c r="E65" i="1"/>
  <c r="G64" i="1"/>
  <c r="F64" i="1"/>
  <c r="D64" i="1"/>
  <c r="C64" i="1"/>
  <c r="H63" i="1"/>
  <c r="E63" i="1"/>
  <c r="E62" i="1"/>
  <c r="H62" i="1" s="1"/>
  <c r="H60" i="1" s="1"/>
  <c r="H61" i="1"/>
  <c r="E61" i="1"/>
  <c r="G60" i="1"/>
  <c r="F60" i="1"/>
  <c r="D60" i="1"/>
  <c r="C60" i="1"/>
  <c r="E59" i="1"/>
  <c r="H59" i="1" s="1"/>
  <c r="E58" i="1"/>
  <c r="H58" i="1" s="1"/>
  <c r="H57" i="1"/>
  <c r="E57" i="1"/>
  <c r="E56" i="1"/>
  <c r="H56" i="1" s="1"/>
  <c r="H55" i="1"/>
  <c r="E55" i="1"/>
  <c r="H54" i="1"/>
  <c r="E54" i="1"/>
  <c r="E53" i="1"/>
  <c r="H53" i="1" s="1"/>
  <c r="E52" i="1"/>
  <c r="H52" i="1" s="1"/>
  <c r="H51" i="1"/>
  <c r="E51" i="1"/>
  <c r="G50" i="1"/>
  <c r="F50" i="1"/>
  <c r="D50" i="1"/>
  <c r="C50" i="1"/>
  <c r="E49" i="1"/>
  <c r="H49" i="1" s="1"/>
  <c r="H48" i="1"/>
  <c r="E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H41" i="1"/>
  <c r="E41" i="1"/>
  <c r="G40" i="1"/>
  <c r="F40" i="1"/>
  <c r="D40" i="1"/>
  <c r="C40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H33" i="1"/>
  <c r="E33" i="1"/>
  <c r="E32" i="1"/>
  <c r="H32" i="1" s="1"/>
  <c r="H31" i="1"/>
  <c r="E31" i="1"/>
  <c r="G30" i="1"/>
  <c r="F30" i="1"/>
  <c r="D30" i="1"/>
  <c r="C30" i="1"/>
  <c r="H29" i="1"/>
  <c r="E29" i="1"/>
  <c r="H28" i="1"/>
  <c r="E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H21" i="1"/>
  <c r="E21" i="1"/>
  <c r="G20" i="1"/>
  <c r="F20" i="1"/>
  <c r="D20" i="1"/>
  <c r="C20" i="1"/>
  <c r="H19" i="1"/>
  <c r="E19" i="1"/>
  <c r="E18" i="1"/>
  <c r="H18" i="1" s="1"/>
  <c r="H17" i="1"/>
  <c r="E17" i="1"/>
  <c r="E16" i="1"/>
  <c r="H16" i="1" s="1"/>
  <c r="E15" i="1"/>
  <c r="H15" i="1" s="1"/>
  <c r="H14" i="1"/>
  <c r="E14" i="1"/>
  <c r="E13" i="1"/>
  <c r="H13" i="1" s="1"/>
  <c r="G12" i="1"/>
  <c r="G10" i="1" s="1"/>
  <c r="F12" i="1"/>
  <c r="D12" i="1"/>
  <c r="C12" i="1"/>
  <c r="C10" i="1"/>
  <c r="H134" i="1" l="1"/>
  <c r="E114" i="1"/>
  <c r="H116" i="1"/>
  <c r="H114" i="1" s="1"/>
  <c r="H104" i="1"/>
  <c r="E104" i="1"/>
  <c r="F85" i="1"/>
  <c r="E94" i="1"/>
  <c r="G160" i="1"/>
  <c r="D85" i="1"/>
  <c r="E86" i="1"/>
  <c r="E77" i="1"/>
  <c r="E60" i="1"/>
  <c r="E50" i="1"/>
  <c r="D10" i="1"/>
  <c r="E40" i="1"/>
  <c r="E30" i="1"/>
  <c r="F10" i="1"/>
  <c r="E20" i="1"/>
  <c r="E12" i="1"/>
  <c r="H20" i="1"/>
  <c r="C160" i="1"/>
  <c r="H40" i="1"/>
  <c r="H50" i="1"/>
  <c r="H77" i="1"/>
  <c r="H94" i="1"/>
  <c r="H138" i="1"/>
  <c r="H30" i="1"/>
  <c r="H12" i="1"/>
  <c r="H86" i="1"/>
  <c r="E73" i="1"/>
  <c r="E10" i="1" s="1"/>
  <c r="E151" i="1"/>
  <c r="E85" i="1" s="1"/>
  <c r="E124" i="1"/>
  <c r="H85" i="1" l="1"/>
  <c r="F160" i="1"/>
  <c r="D160" i="1"/>
  <c r="E160" i="1"/>
  <c r="H10" i="1"/>
  <c r="H160" i="1" l="1"/>
</calcChain>
</file>

<file path=xl/sharedStrings.xml><?xml version="1.0" encoding="utf-8"?>
<sst xmlns="http://schemas.openxmlformats.org/spreadsheetml/2006/main" count="167" uniqueCount="94">
  <si>
    <t>ASEC_EAEPEDCOG_2doTRIM_T0</t>
  </si>
  <si>
    <t>UNIVERSIDAD AUTÓNOMA DE CHIHUAHUA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</si>
  <si>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</si>
  <si>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</si>
  <si>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</si>
  <si>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</si>
  <si>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</si>
  <si>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</si>
  <si>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</si>
  <si>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</si>
  <si>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</si>
  <si>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</si>
  <si>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</si>
  <si>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</si>
  <si>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</si>
  <si>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</si>
  <si>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</si>
  <si>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</si>
  <si>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</si>
  <si>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</si>
  <si>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</si>
  <si>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</si>
  <si>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</si>
  <si>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</si>
  <si>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</si>
  <si>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</si>
  <si>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</si>
  <si>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</si>
  <si>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</si>
  <si>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</si>
  <si>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</si>
  <si>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</si>
  <si>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</si>
  <si>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</si>
  <si>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</si>
  <si>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</si>
  <si>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</si>
  <si>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</si>
  <si>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</si>
  <si>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</si>
  <si>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</si>
  <si>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</si>
  <si>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</si>
  <si>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</si>
  <si>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</si>
  <si>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</si>
  <si>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</si>
  <si>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</si>
  <si>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</si>
  <si>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</si>
  <si>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</si>
  <si>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</si>
  <si>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</si>
  <si>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</si>
  <si>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</si>
  <si>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</si>
  <si>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</si>
  <si>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</si>
  <si>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</si>
  <si>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</si>
  <si>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</si>
  <si>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</si>
  <si>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</si>
  <si>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</si>
  <si>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</si>
  <si>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</si>
  <si>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</si>
  <si>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</si>
  <si>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</si>
  <si>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</si>
  <si>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</si>
  <si>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</si>
  <si>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</si>
  <si>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</si>
  <si>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</si>
  <si>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</si>
  <si>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</si>
  <si>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</si>
  <si>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</si>
  <si>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</si>
  <si>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</si>
  <si>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</si>
  <si>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</si>
  <si>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</si>
  <si>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</si>
  <si>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</si>
  <si>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</si>
  <si>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</si>
  <si>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</si>
  <si>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diciembre de 2024 (b)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</si>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</sst>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/>
  </cellStyleXfs>
  <cellXfs count="56">
    <xf numFmtId="0" fontId="0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4" fillId="0" borderId="14" xfId="1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Protection="1"/>
    <xf numFmtId="0" fontId="6" fillId="0" borderId="14" xfId="0" applyNumberFormat="1" applyFont="1" applyFill="1" applyBorder="1" applyAlignment="1" applyProtection="1">
      <alignment horizontal="left" vertical="center" wrapText="1" indent="2"/>
    </xf>
    <xf numFmtId="164" fontId="6" fillId="0" borderId="5" xfId="1" applyNumberFormat="1" applyFont="1" applyFill="1" applyBorder="1" applyAlignment="1" applyProtection="1">
      <alignment horizontal="right" vertical="center"/>
    </xf>
    <xf numFmtId="0" fontId="4" fillId="0" borderId="14" xfId="0" applyNumberFormat="1" applyFont="1" applyFill="1" applyBorder="1" applyAlignment="1" applyProtection="1">
      <alignment vertical="center" wrapText="1"/>
    </xf>
    <xf numFmtId="0" fontId="6" fillId="0" borderId="14" xfId="0" applyNumberFormat="1" applyFont="1" applyFill="1" applyBorder="1" applyAlignment="1" applyProtection="1">
      <alignment horizontal="left" vertical="center" indent="2"/>
    </xf>
    <xf numFmtId="0" fontId="4" fillId="0" borderId="9" xfId="0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0" fontId="6" fillId="0" borderId="14" xfId="0" applyNumberFormat="1" applyFont="1" applyFill="1" applyBorder="1" applyAlignment="1" applyProtection="1">
      <alignment vertical="center"/>
    </xf>
    <xf numFmtId="0" fontId="6" fillId="0" borderId="14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Protection="1"/>
    <xf numFmtId="0" fontId="6" fillId="0" borderId="14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165" fontId="6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15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view="pageBreakPreview" topLeftCell="A157" zoomScale="60" zoomScaleNormal="90" workbookViewId="0">
      <selection activeCell="D177" sqref="D177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5.140625" style="1" bestFit="1" customWidth="1"/>
    <col min="4" max="4" width="13.5703125" style="1" customWidth="1"/>
    <col min="5" max="8" width="15.140625" style="1" bestFit="1" customWidth="1"/>
    <col min="9" max="9" width="3.5703125" style="1" customWidth="1"/>
    <col min="10" max="10" width="11.42578125" style="1" customWidth="1"/>
    <col min="11" max="16384" width="11.42578125" style="1"/>
  </cols>
  <sheetData>
    <row r="1" spans="2:9" ht="15" customHeight="1" x14ac:dyDescent="0.2">
      <c r="I1" s="2" t="s">
        <v>0</v>
      </c>
    </row>
    <row r="2" spans="2:9" ht="15" customHeight="1" x14ac:dyDescent="0.2">
      <c r="B2" s="44" t="s">
        <v>1</v>
      </c>
      <c r="C2" s="45"/>
      <c r="D2" s="45"/>
      <c r="E2" s="45"/>
      <c r="F2" s="45"/>
      <c r="G2" s="45"/>
      <c r="H2" s="46"/>
    </row>
    <row r="3" spans="2:9" x14ac:dyDescent="0.2">
      <c r="B3" s="47" t="s">
        <v>2</v>
      </c>
      <c r="C3" s="48"/>
      <c r="D3" s="48"/>
      <c r="E3" s="48"/>
      <c r="F3" s="48"/>
      <c r="G3" s="48"/>
      <c r="H3" s="49"/>
    </row>
    <row r="4" spans="2:9" x14ac:dyDescent="0.2">
      <c r="B4" s="47" t="s">
        <v>3</v>
      </c>
      <c r="C4" s="48"/>
      <c r="D4" s="48"/>
      <c r="E4" s="48"/>
      <c r="F4" s="48"/>
      <c r="G4" s="48"/>
      <c r="H4" s="49"/>
    </row>
    <row r="5" spans="2:9" x14ac:dyDescent="0.2">
      <c r="B5" s="50" t="s">
        <v>89</v>
      </c>
      <c r="C5" s="51"/>
      <c r="D5" s="51"/>
      <c r="E5" s="51"/>
      <c r="F5" s="51"/>
      <c r="G5" s="51"/>
      <c r="H5" s="52"/>
    </row>
    <row r="6" spans="2:9" ht="15.75" customHeight="1" x14ac:dyDescent="0.2">
      <c r="B6" s="53" t="s">
        <v>4</v>
      </c>
      <c r="C6" s="54"/>
      <c r="D6" s="54"/>
      <c r="E6" s="54"/>
      <c r="F6" s="54"/>
      <c r="G6" s="54"/>
      <c r="H6" s="55"/>
    </row>
    <row r="7" spans="2:9" ht="24.75" customHeight="1" x14ac:dyDescent="0.2">
      <c r="B7" s="37" t="s">
        <v>5</v>
      </c>
      <c r="C7" s="39" t="s">
        <v>6</v>
      </c>
      <c r="D7" s="40"/>
      <c r="E7" s="40"/>
      <c r="F7" s="40"/>
      <c r="G7" s="41"/>
      <c r="H7" s="42" t="s">
        <v>7</v>
      </c>
    </row>
    <row r="8" spans="2:9" ht="24" x14ac:dyDescent="0.2">
      <c r="B8" s="38"/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43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13</v>
      </c>
      <c r="C10" s="7">
        <f>SUM(C12,C20,C30,C40,C50,C60,C64,C73,C77)</f>
        <v>806051272.55000007</v>
      </c>
      <c r="D10" s="8">
        <f>SUM(D12,D20,D30,D40,D50,D60,D64,D73,D77)</f>
        <v>239790992.34999999</v>
      </c>
      <c r="E10" s="24">
        <f t="shared" ref="E10:H10" si="0">SUM(E12,E20,E30,E40,E50,E60,E64,E73,E77)</f>
        <v>1045842264.9</v>
      </c>
      <c r="F10" s="8">
        <f t="shared" si="0"/>
        <v>730018515.12</v>
      </c>
      <c r="G10" s="8">
        <f t="shared" si="0"/>
        <v>666240423.07999992</v>
      </c>
      <c r="H10" s="24">
        <f t="shared" si="0"/>
        <v>315823749.78000003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14</v>
      </c>
      <c r="C12" s="7">
        <f>SUM(C13:C19)</f>
        <v>110799881.18000001</v>
      </c>
      <c r="D12" s="7">
        <f>SUM(D13:D19)</f>
        <v>33442052.590000004</v>
      </c>
      <c r="E12" s="25">
        <f t="shared" ref="E12:H12" si="1">SUM(E13:E19)</f>
        <v>144241933.76999998</v>
      </c>
      <c r="F12" s="7">
        <f t="shared" si="1"/>
        <v>133537024.84</v>
      </c>
      <c r="G12" s="7">
        <f t="shared" si="1"/>
        <v>106278270.46000001</v>
      </c>
      <c r="H12" s="25">
        <f t="shared" si="1"/>
        <v>10704908.930000007</v>
      </c>
    </row>
    <row r="13" spans="2:9" ht="24" x14ac:dyDescent="0.2">
      <c r="B13" s="10" t="s">
        <v>15</v>
      </c>
      <c r="C13" s="22">
        <v>9493104.2899999991</v>
      </c>
      <c r="D13" s="33">
        <v>2771185.07</v>
      </c>
      <c r="E13" s="26">
        <f>SUM(C13:D13)</f>
        <v>12264289.359999999</v>
      </c>
      <c r="F13" s="33">
        <v>12207223.439999999</v>
      </c>
      <c r="G13" s="33">
        <v>9639051.2799999993</v>
      </c>
      <c r="H13" s="30">
        <f>SUM(E13-F13)</f>
        <v>57065.919999999925</v>
      </c>
    </row>
    <row r="14" spans="2:9" ht="23.1" customHeight="1" x14ac:dyDescent="0.2">
      <c r="B14" s="10" t="s">
        <v>16</v>
      </c>
      <c r="C14" s="22">
        <v>16027812.859999999</v>
      </c>
      <c r="D14" s="22">
        <v>-4135308.73</v>
      </c>
      <c r="E14" s="26">
        <f t="shared" ref="E14:E79" si="2">SUM(C14:D14)</f>
        <v>11892504.129999999</v>
      </c>
      <c r="F14" s="33">
        <v>8829274.1999999993</v>
      </c>
      <c r="G14" s="33">
        <v>8125155.25</v>
      </c>
      <c r="H14" s="30">
        <f t="shared" ref="H14:H79" si="3">SUM(E14-F14)</f>
        <v>3063229.9299999997</v>
      </c>
    </row>
    <row r="15" spans="2:9" x14ac:dyDescent="0.2">
      <c r="B15" s="10" t="s">
        <v>17</v>
      </c>
      <c r="C15" s="22">
        <v>14383256.300000001</v>
      </c>
      <c r="D15" s="33">
        <v>21109352.32</v>
      </c>
      <c r="E15" s="26">
        <f t="shared" si="2"/>
        <v>35492608.620000005</v>
      </c>
      <c r="F15" s="33">
        <v>34261566.579999998</v>
      </c>
      <c r="G15" s="33">
        <v>16389840.869999999</v>
      </c>
      <c r="H15" s="30">
        <f t="shared" si="3"/>
        <v>1231042.0400000066</v>
      </c>
    </row>
    <row r="16" spans="2:9" x14ac:dyDescent="0.2">
      <c r="B16" s="10" t="s">
        <v>18</v>
      </c>
      <c r="C16" s="22">
        <v>59681494.020000003</v>
      </c>
      <c r="D16" s="33">
        <v>18429984.57</v>
      </c>
      <c r="E16" s="26">
        <f t="shared" si="2"/>
        <v>78111478.590000004</v>
      </c>
      <c r="F16" s="33">
        <v>71757907.560000002</v>
      </c>
      <c r="G16" s="33">
        <v>65643170</v>
      </c>
      <c r="H16" s="30">
        <f t="shared" si="3"/>
        <v>6353571.0300000012</v>
      </c>
    </row>
    <row r="17" spans="2:8" x14ac:dyDescent="0.2">
      <c r="B17" s="10" t="s">
        <v>19</v>
      </c>
      <c r="C17" s="22">
        <v>11214213.710000001</v>
      </c>
      <c r="D17" s="22">
        <v>-4735613.59</v>
      </c>
      <c r="E17" s="26">
        <f t="shared" si="2"/>
        <v>6478600.120000001</v>
      </c>
      <c r="F17" s="33">
        <v>6478600.1100000003</v>
      </c>
      <c r="G17" s="33">
        <v>6478600.1100000003</v>
      </c>
      <c r="H17" s="30">
        <f t="shared" si="3"/>
        <v>1.0000000707805157E-2</v>
      </c>
    </row>
    <row r="18" spans="2:8" x14ac:dyDescent="0.2">
      <c r="B18" s="10" t="s">
        <v>20</v>
      </c>
      <c r="C18" s="22">
        <v>0</v>
      </c>
      <c r="D18" s="22"/>
      <c r="E18" s="26">
        <f t="shared" si="2"/>
        <v>0</v>
      </c>
      <c r="F18" s="33">
        <v>0</v>
      </c>
      <c r="G18" s="33">
        <v>0</v>
      </c>
      <c r="H18" s="30">
        <f t="shared" si="3"/>
        <v>0</v>
      </c>
    </row>
    <row r="19" spans="2:8" x14ac:dyDescent="0.2">
      <c r="B19" s="10" t="s">
        <v>21</v>
      </c>
      <c r="C19" s="22">
        <v>0</v>
      </c>
      <c r="D19" s="33">
        <v>2452.9499999999998</v>
      </c>
      <c r="E19" s="26">
        <f t="shared" si="2"/>
        <v>2452.9499999999998</v>
      </c>
      <c r="F19" s="33">
        <v>2452.9499999999998</v>
      </c>
      <c r="G19" s="33">
        <v>2452.9499999999998</v>
      </c>
      <c r="H19" s="30">
        <f t="shared" si="3"/>
        <v>0</v>
      </c>
    </row>
    <row r="20" spans="2:8" s="9" customFormat="1" ht="24" x14ac:dyDescent="0.2">
      <c r="B20" s="12" t="s">
        <v>22</v>
      </c>
      <c r="C20" s="7">
        <f>SUM(C21:C29)</f>
        <v>117237706.14000002</v>
      </c>
      <c r="D20" s="7">
        <f t="shared" ref="D20:H20" si="4">SUM(D21:D29)</f>
        <v>21289141.789999999</v>
      </c>
      <c r="E20" s="25">
        <f t="shared" si="4"/>
        <v>138526847.93000001</v>
      </c>
      <c r="F20" s="7">
        <f t="shared" si="4"/>
        <v>96447385.280000001</v>
      </c>
      <c r="G20" s="7">
        <f t="shared" si="4"/>
        <v>88351541.25</v>
      </c>
      <c r="H20" s="25">
        <f t="shared" si="4"/>
        <v>42079462.649999999</v>
      </c>
    </row>
    <row r="21" spans="2:8" ht="24" x14ac:dyDescent="0.2">
      <c r="B21" s="10" t="s">
        <v>23</v>
      </c>
      <c r="C21" s="22">
        <v>35515702.450000003</v>
      </c>
      <c r="D21" s="33">
        <v>2792327.6</v>
      </c>
      <c r="E21" s="26">
        <f t="shared" si="2"/>
        <v>38308030.050000004</v>
      </c>
      <c r="F21" s="33">
        <v>21829281.91</v>
      </c>
      <c r="G21" s="33">
        <v>20777889.649999999</v>
      </c>
      <c r="H21" s="30">
        <f t="shared" si="3"/>
        <v>16478748.140000004</v>
      </c>
    </row>
    <row r="22" spans="2:8" x14ac:dyDescent="0.2">
      <c r="B22" s="10" t="s">
        <v>24</v>
      </c>
      <c r="C22" s="22">
        <v>13950527.970000001</v>
      </c>
      <c r="D22" s="33">
        <v>5207014.3</v>
      </c>
      <c r="E22" s="26">
        <f t="shared" si="2"/>
        <v>19157542.27</v>
      </c>
      <c r="F22" s="33">
        <v>13269375.960000001</v>
      </c>
      <c r="G22" s="33">
        <v>12995837.550000001</v>
      </c>
      <c r="H22" s="30">
        <f t="shared" si="3"/>
        <v>5888166.3099999987</v>
      </c>
    </row>
    <row r="23" spans="2:8" ht="24" x14ac:dyDescent="0.2">
      <c r="B23" s="10" t="s">
        <v>25</v>
      </c>
      <c r="C23" s="22">
        <v>8893354</v>
      </c>
      <c r="D23" s="22">
        <v>-2564295.16</v>
      </c>
      <c r="E23" s="26">
        <f t="shared" si="2"/>
        <v>6329058.8399999999</v>
      </c>
      <c r="F23" s="33">
        <v>5387488.1399999997</v>
      </c>
      <c r="G23" s="33">
        <v>4512506.72</v>
      </c>
      <c r="H23" s="30">
        <f t="shared" si="3"/>
        <v>941570.70000000019</v>
      </c>
    </row>
    <row r="24" spans="2:8" ht="24" x14ac:dyDescent="0.2">
      <c r="B24" s="10" t="s">
        <v>26</v>
      </c>
      <c r="C24" s="22">
        <v>7940363.0499999998</v>
      </c>
      <c r="D24" s="33">
        <v>3001147.42</v>
      </c>
      <c r="E24" s="26">
        <f t="shared" si="2"/>
        <v>10941510.469999999</v>
      </c>
      <c r="F24" s="33">
        <v>7897928.1299999999</v>
      </c>
      <c r="G24" s="33">
        <v>7181388.8799999999</v>
      </c>
      <c r="H24" s="30">
        <f t="shared" si="3"/>
        <v>3043582.3399999989</v>
      </c>
    </row>
    <row r="25" spans="2:8" ht="23.45" customHeight="1" x14ac:dyDescent="0.2">
      <c r="B25" s="10" t="s">
        <v>27</v>
      </c>
      <c r="C25" s="22">
        <v>20140717.98</v>
      </c>
      <c r="D25" s="33">
        <v>2767023.69</v>
      </c>
      <c r="E25" s="26">
        <f t="shared" si="2"/>
        <v>22907741.670000002</v>
      </c>
      <c r="F25" s="33">
        <v>16113305.84</v>
      </c>
      <c r="G25" s="33">
        <v>14473084.34</v>
      </c>
      <c r="H25" s="30">
        <f t="shared" si="3"/>
        <v>6794435.8300000019</v>
      </c>
    </row>
    <row r="26" spans="2:8" x14ac:dyDescent="0.2">
      <c r="B26" s="10" t="s">
        <v>28</v>
      </c>
      <c r="C26" s="22">
        <v>12578061.82</v>
      </c>
      <c r="D26" s="33">
        <v>2759130.82</v>
      </c>
      <c r="E26" s="26">
        <f t="shared" si="2"/>
        <v>15337192.640000001</v>
      </c>
      <c r="F26" s="33">
        <v>13125996.300000001</v>
      </c>
      <c r="G26" s="33">
        <v>12897644.93</v>
      </c>
      <c r="H26" s="30">
        <f t="shared" si="3"/>
        <v>2211196.34</v>
      </c>
    </row>
    <row r="27" spans="2:8" ht="24" x14ac:dyDescent="0.2">
      <c r="B27" s="10" t="s">
        <v>29</v>
      </c>
      <c r="C27" s="22">
        <v>10769622.189999999</v>
      </c>
      <c r="D27" s="33">
        <v>3399445.85</v>
      </c>
      <c r="E27" s="26">
        <f t="shared" si="2"/>
        <v>14169068.039999999</v>
      </c>
      <c r="F27" s="33">
        <v>11607016.560000001</v>
      </c>
      <c r="G27" s="33">
        <v>9193097.2799999993</v>
      </c>
      <c r="H27" s="30">
        <f t="shared" si="3"/>
        <v>2562051.4799999986</v>
      </c>
    </row>
    <row r="28" spans="2:8" ht="12" customHeight="1" x14ac:dyDescent="0.2">
      <c r="B28" s="10" t="s">
        <v>30</v>
      </c>
      <c r="C28" s="22">
        <v>13500</v>
      </c>
      <c r="D28" s="33">
        <v>2000</v>
      </c>
      <c r="E28" s="26">
        <f t="shared" si="2"/>
        <v>15500</v>
      </c>
      <c r="F28" s="33">
        <v>0</v>
      </c>
      <c r="G28" s="33">
        <v>0</v>
      </c>
      <c r="H28" s="30">
        <f t="shared" si="3"/>
        <v>15500</v>
      </c>
    </row>
    <row r="29" spans="2:8" ht="26.1" customHeight="1" x14ac:dyDescent="0.2">
      <c r="B29" s="10" t="s">
        <v>31</v>
      </c>
      <c r="C29" s="22">
        <v>7435856.6799999997</v>
      </c>
      <c r="D29" s="33">
        <v>3925347.27</v>
      </c>
      <c r="E29" s="26">
        <f t="shared" si="2"/>
        <v>11361203.949999999</v>
      </c>
      <c r="F29" s="33">
        <v>7216992.4400000004</v>
      </c>
      <c r="G29" s="33">
        <v>6320091.9000000004</v>
      </c>
      <c r="H29" s="30">
        <f t="shared" si="3"/>
        <v>4144211.5099999988</v>
      </c>
    </row>
    <row r="30" spans="2:8" s="9" customFormat="1" ht="24" x14ac:dyDescent="0.2">
      <c r="B30" s="12" t="s">
        <v>32</v>
      </c>
      <c r="C30" s="7">
        <f>SUM(C31:C39)</f>
        <v>159923834.34000003</v>
      </c>
      <c r="D30" s="7">
        <f t="shared" ref="D30:H30" si="5">SUM(D31:D39)</f>
        <v>7682848.9899999965</v>
      </c>
      <c r="E30" s="25">
        <f t="shared" si="5"/>
        <v>167606683.33000001</v>
      </c>
      <c r="F30" s="7">
        <f t="shared" si="5"/>
        <v>121743499.92999999</v>
      </c>
      <c r="G30" s="7">
        <f t="shared" si="5"/>
        <v>114183987.47000001</v>
      </c>
      <c r="H30" s="25">
        <f t="shared" si="5"/>
        <v>45863183.399999999</v>
      </c>
    </row>
    <row r="31" spans="2:8" x14ac:dyDescent="0.2">
      <c r="B31" s="10" t="s">
        <v>33</v>
      </c>
      <c r="C31" s="22">
        <v>46138302.899999999</v>
      </c>
      <c r="D31" s="22">
        <v>-25443588.120000001</v>
      </c>
      <c r="E31" s="26">
        <f t="shared" si="2"/>
        <v>20694714.779999997</v>
      </c>
      <c r="F31" s="33">
        <v>12497849</v>
      </c>
      <c r="G31" s="33">
        <v>11971868.49</v>
      </c>
      <c r="H31" s="30">
        <f t="shared" si="3"/>
        <v>8196865.7799999975</v>
      </c>
    </row>
    <row r="32" spans="2:8" x14ac:dyDescent="0.2">
      <c r="B32" s="10" t="s">
        <v>34</v>
      </c>
      <c r="C32" s="22">
        <v>18715190.41</v>
      </c>
      <c r="D32" s="22">
        <v>-2849674.55</v>
      </c>
      <c r="E32" s="26">
        <f t="shared" si="2"/>
        <v>15865515.859999999</v>
      </c>
      <c r="F32" s="33">
        <v>11690006.720000001</v>
      </c>
      <c r="G32" s="33">
        <v>9341756.2799999993</v>
      </c>
      <c r="H32" s="30">
        <f t="shared" si="3"/>
        <v>4175509.1399999987</v>
      </c>
    </row>
    <row r="33" spans="2:8" ht="24" x14ac:dyDescent="0.2">
      <c r="B33" s="10" t="s">
        <v>35</v>
      </c>
      <c r="C33" s="22">
        <v>13946194.699999999</v>
      </c>
      <c r="D33" s="22">
        <v>-444773.74</v>
      </c>
      <c r="E33" s="26">
        <f t="shared" si="2"/>
        <v>13501420.959999999</v>
      </c>
      <c r="F33" s="33">
        <v>7361053.1600000001</v>
      </c>
      <c r="G33" s="33">
        <v>5129137.3899999997</v>
      </c>
      <c r="H33" s="30">
        <f t="shared" si="3"/>
        <v>6140367.7999999989</v>
      </c>
    </row>
    <row r="34" spans="2:8" ht="24.6" customHeight="1" x14ac:dyDescent="0.2">
      <c r="B34" s="10" t="s">
        <v>36</v>
      </c>
      <c r="C34" s="22">
        <v>12378676.470000001</v>
      </c>
      <c r="D34" s="22">
        <v>-5703876.1200000001</v>
      </c>
      <c r="E34" s="26">
        <f t="shared" si="2"/>
        <v>6674800.3500000006</v>
      </c>
      <c r="F34" s="33">
        <v>4925627.12</v>
      </c>
      <c r="G34" s="33">
        <v>4867121.74</v>
      </c>
      <c r="H34" s="30">
        <f t="shared" si="3"/>
        <v>1749173.2300000004</v>
      </c>
    </row>
    <row r="35" spans="2:8" ht="24" x14ac:dyDescent="0.2">
      <c r="B35" s="10" t="s">
        <v>37</v>
      </c>
      <c r="C35" s="22">
        <v>27346385.850000001</v>
      </c>
      <c r="D35" s="22">
        <v>24892468.77</v>
      </c>
      <c r="E35" s="26">
        <f t="shared" si="2"/>
        <v>52238854.620000005</v>
      </c>
      <c r="F35" s="33">
        <v>37196812.630000003</v>
      </c>
      <c r="G35" s="33">
        <v>35926715.560000002</v>
      </c>
      <c r="H35" s="30">
        <f t="shared" si="3"/>
        <v>15042041.990000002</v>
      </c>
    </row>
    <row r="36" spans="2:8" ht="24" x14ac:dyDescent="0.2">
      <c r="B36" s="10" t="s">
        <v>38</v>
      </c>
      <c r="C36" s="22">
        <v>8422978.9600000009</v>
      </c>
      <c r="D36" s="22">
        <v>-1548247.3</v>
      </c>
      <c r="E36" s="26">
        <f t="shared" si="2"/>
        <v>6874731.6600000011</v>
      </c>
      <c r="F36" s="33">
        <v>6267666.3399999999</v>
      </c>
      <c r="G36" s="33">
        <v>5693380.1200000001</v>
      </c>
      <c r="H36" s="30">
        <f t="shared" si="3"/>
        <v>607065.32000000123</v>
      </c>
    </row>
    <row r="37" spans="2:8" x14ac:dyDescent="0.2">
      <c r="B37" s="10" t="s">
        <v>39</v>
      </c>
      <c r="C37" s="22">
        <v>22355520.670000002</v>
      </c>
      <c r="D37" s="22">
        <v>-516826.85</v>
      </c>
      <c r="E37" s="26">
        <f t="shared" si="2"/>
        <v>21838693.82</v>
      </c>
      <c r="F37" s="33">
        <v>15385145.289999999</v>
      </c>
      <c r="G37" s="33">
        <v>15116603.98</v>
      </c>
      <c r="H37" s="30">
        <f t="shared" si="3"/>
        <v>6453548.5300000012</v>
      </c>
    </row>
    <row r="38" spans="2:8" x14ac:dyDescent="0.2">
      <c r="B38" s="10" t="s">
        <v>40</v>
      </c>
      <c r="C38" s="22">
        <v>0</v>
      </c>
      <c r="D38" s="22">
        <v>401089</v>
      </c>
      <c r="E38" s="26">
        <f t="shared" si="2"/>
        <v>401089</v>
      </c>
      <c r="F38" s="33">
        <v>353302.53</v>
      </c>
      <c r="G38" s="33">
        <v>353302.53</v>
      </c>
      <c r="H38" s="30">
        <f t="shared" si="3"/>
        <v>47786.469999999972</v>
      </c>
    </row>
    <row r="39" spans="2:8" x14ac:dyDescent="0.2">
      <c r="B39" s="10" t="s">
        <v>41</v>
      </c>
      <c r="C39" s="22">
        <v>10620584.380000001</v>
      </c>
      <c r="D39" s="22">
        <v>18896277.899999999</v>
      </c>
      <c r="E39" s="26">
        <f t="shared" si="2"/>
        <v>29516862.280000001</v>
      </c>
      <c r="F39" s="33">
        <v>26066037.140000001</v>
      </c>
      <c r="G39" s="33">
        <v>25784101.379999999</v>
      </c>
      <c r="H39" s="30">
        <f t="shared" si="3"/>
        <v>3450825.1400000006</v>
      </c>
    </row>
    <row r="40" spans="2:8" s="9" customFormat="1" ht="25.5" customHeight="1" x14ac:dyDescent="0.2">
      <c r="B40" s="12" t="s">
        <v>42</v>
      </c>
      <c r="C40" s="7">
        <f>SUM(C41:C49)</f>
        <v>397984084.05000001</v>
      </c>
      <c r="D40" s="7">
        <f t="shared" ref="D40:H40" si="6">SUM(D41:D49)</f>
        <v>123649950.72</v>
      </c>
      <c r="E40" s="25">
        <f t="shared" si="6"/>
        <v>521634034.77000004</v>
      </c>
      <c r="F40" s="7">
        <f t="shared" si="6"/>
        <v>323992558.16999996</v>
      </c>
      <c r="G40" s="7">
        <f t="shared" si="6"/>
        <v>309440728.28999996</v>
      </c>
      <c r="H40" s="25">
        <f t="shared" si="6"/>
        <v>197641476.60000002</v>
      </c>
    </row>
    <row r="41" spans="2:8" ht="24" x14ac:dyDescent="0.2">
      <c r="B41" s="10" t="s">
        <v>43</v>
      </c>
      <c r="C41" s="22">
        <v>150000000</v>
      </c>
      <c r="D41" s="33">
        <v>61543144.490000002</v>
      </c>
      <c r="E41" s="26">
        <f t="shared" si="2"/>
        <v>211543144.49000001</v>
      </c>
      <c r="F41" s="33">
        <v>157333684.00999999</v>
      </c>
      <c r="G41" s="33">
        <v>157333684.00999999</v>
      </c>
      <c r="H41" s="30">
        <f t="shared" si="3"/>
        <v>54209460.480000019</v>
      </c>
    </row>
    <row r="42" spans="2:8" x14ac:dyDescent="0.2">
      <c r="B42" s="10" t="s">
        <v>44</v>
      </c>
      <c r="C42" s="22">
        <v>0</v>
      </c>
      <c r="D42" s="33"/>
      <c r="E42" s="26">
        <f t="shared" si="2"/>
        <v>0</v>
      </c>
      <c r="F42" s="33"/>
      <c r="G42" s="33"/>
      <c r="H42" s="30">
        <f t="shared" si="3"/>
        <v>0</v>
      </c>
    </row>
    <row r="43" spans="2:8" x14ac:dyDescent="0.2">
      <c r="B43" s="10" t="s">
        <v>45</v>
      </c>
      <c r="C43" s="22">
        <v>0</v>
      </c>
      <c r="D43" s="33"/>
      <c r="E43" s="26">
        <f t="shared" si="2"/>
        <v>0</v>
      </c>
      <c r="F43" s="33"/>
      <c r="G43" s="33"/>
      <c r="H43" s="30">
        <f t="shared" si="3"/>
        <v>0</v>
      </c>
    </row>
    <row r="44" spans="2:8" x14ac:dyDescent="0.2">
      <c r="B44" s="10" t="s">
        <v>46</v>
      </c>
      <c r="C44" s="22">
        <v>30235136.059999999</v>
      </c>
      <c r="D44" s="33">
        <v>-376214.13</v>
      </c>
      <c r="E44" s="26">
        <f t="shared" si="2"/>
        <v>29858921.93</v>
      </c>
      <c r="F44" s="33">
        <v>26970709.260000002</v>
      </c>
      <c r="G44" s="33">
        <v>25952790.210000001</v>
      </c>
      <c r="H44" s="30">
        <f t="shared" si="3"/>
        <v>2888212.6699999981</v>
      </c>
    </row>
    <row r="45" spans="2:8" x14ac:dyDescent="0.2">
      <c r="B45" s="10" t="s">
        <v>47</v>
      </c>
      <c r="C45" s="22">
        <v>217745947.99000001</v>
      </c>
      <c r="D45" s="33">
        <v>62483020.359999999</v>
      </c>
      <c r="E45" s="26">
        <f t="shared" si="2"/>
        <v>280228968.35000002</v>
      </c>
      <c r="F45" s="33">
        <v>139688164.90000001</v>
      </c>
      <c r="G45" s="33">
        <v>126154254.06999999</v>
      </c>
      <c r="H45" s="30">
        <f t="shared" si="3"/>
        <v>140540803.45000002</v>
      </c>
    </row>
    <row r="46" spans="2:8" ht="24" x14ac:dyDescent="0.2">
      <c r="B46" s="10" t="s">
        <v>48</v>
      </c>
      <c r="C46" s="22">
        <v>0</v>
      </c>
      <c r="D46" s="33"/>
      <c r="E46" s="26">
        <f t="shared" si="2"/>
        <v>0</v>
      </c>
      <c r="F46" s="33"/>
      <c r="G46" s="33"/>
      <c r="H46" s="30">
        <f t="shared" si="3"/>
        <v>0</v>
      </c>
    </row>
    <row r="47" spans="2:8" x14ac:dyDescent="0.2">
      <c r="B47" s="10" t="s">
        <v>49</v>
      </c>
      <c r="C47" s="22">
        <v>0</v>
      </c>
      <c r="D47" s="33"/>
      <c r="E47" s="26">
        <f t="shared" si="2"/>
        <v>0</v>
      </c>
      <c r="F47" s="33"/>
      <c r="G47" s="33"/>
      <c r="H47" s="30">
        <f t="shared" si="3"/>
        <v>0</v>
      </c>
    </row>
    <row r="48" spans="2:8" x14ac:dyDescent="0.2">
      <c r="B48" s="10" t="s">
        <v>50</v>
      </c>
      <c r="C48" s="22">
        <v>3000</v>
      </c>
      <c r="D48" s="33">
        <v>0</v>
      </c>
      <c r="E48" s="26">
        <f t="shared" si="2"/>
        <v>3000</v>
      </c>
      <c r="F48" s="33">
        <v>0</v>
      </c>
      <c r="G48" s="33">
        <v>0</v>
      </c>
      <c r="H48" s="30">
        <f t="shared" si="3"/>
        <v>3000</v>
      </c>
    </row>
    <row r="49" spans="2:8" x14ac:dyDescent="0.2">
      <c r="B49" s="10" t="s">
        <v>51</v>
      </c>
      <c r="C49" s="22">
        <v>0</v>
      </c>
      <c r="D49" s="33"/>
      <c r="E49" s="26">
        <f t="shared" si="2"/>
        <v>0</v>
      </c>
      <c r="F49" s="33"/>
      <c r="G49" s="33"/>
      <c r="H49" s="30">
        <f t="shared" si="3"/>
        <v>0</v>
      </c>
    </row>
    <row r="50" spans="2:8" s="9" customFormat="1" ht="25.5" customHeight="1" x14ac:dyDescent="0.2">
      <c r="B50" s="12" t="s">
        <v>52</v>
      </c>
      <c r="C50" s="7">
        <f>SUM(C51:C59)</f>
        <v>20105766.84</v>
      </c>
      <c r="D50" s="7">
        <f t="shared" ref="D50:H50" si="7">SUM(D51:D59)</f>
        <v>23091794.560000002</v>
      </c>
      <c r="E50" s="25">
        <f t="shared" si="7"/>
        <v>43197561.399999999</v>
      </c>
      <c r="F50" s="7">
        <f t="shared" si="7"/>
        <v>29325700.580000002</v>
      </c>
      <c r="G50" s="7">
        <f t="shared" si="7"/>
        <v>23013549.289999999</v>
      </c>
      <c r="H50" s="25">
        <f t="shared" si="7"/>
        <v>13871860.82</v>
      </c>
    </row>
    <row r="51" spans="2:8" x14ac:dyDescent="0.2">
      <c r="B51" s="10" t="s">
        <v>53</v>
      </c>
      <c r="C51" s="22">
        <v>9749130.2400000002</v>
      </c>
      <c r="D51" s="33">
        <v>2686470.99</v>
      </c>
      <c r="E51" s="26">
        <f t="shared" si="2"/>
        <v>12435601.23</v>
      </c>
      <c r="F51" s="33">
        <v>7491881.6200000001</v>
      </c>
      <c r="G51" s="33">
        <v>4433510.01</v>
      </c>
      <c r="H51" s="30">
        <f t="shared" si="3"/>
        <v>4943719.6100000003</v>
      </c>
    </row>
    <row r="52" spans="2:8" x14ac:dyDescent="0.2">
      <c r="B52" s="10" t="s">
        <v>54</v>
      </c>
      <c r="C52" s="22">
        <v>1296100</v>
      </c>
      <c r="D52" s="33">
        <v>1624496.67</v>
      </c>
      <c r="E52" s="26">
        <f t="shared" si="2"/>
        <v>2920596.67</v>
      </c>
      <c r="F52" s="33">
        <v>1864192.22</v>
      </c>
      <c r="G52" s="33">
        <v>1554005.35</v>
      </c>
      <c r="H52" s="30">
        <f t="shared" si="3"/>
        <v>1056404.45</v>
      </c>
    </row>
    <row r="53" spans="2:8" ht="24" x14ac:dyDescent="0.2">
      <c r="B53" s="10" t="s">
        <v>55</v>
      </c>
      <c r="C53" s="22">
        <v>3063500.64</v>
      </c>
      <c r="D53" s="33">
        <v>11195424.890000001</v>
      </c>
      <c r="E53" s="26">
        <f t="shared" si="2"/>
        <v>14258925.530000001</v>
      </c>
      <c r="F53" s="33">
        <v>9931842.9800000004</v>
      </c>
      <c r="G53" s="33">
        <v>8247468.3600000003</v>
      </c>
      <c r="H53" s="30">
        <f t="shared" si="3"/>
        <v>4327082.5500000007</v>
      </c>
    </row>
    <row r="54" spans="2:8" x14ac:dyDescent="0.2">
      <c r="B54" s="10" t="s">
        <v>56</v>
      </c>
      <c r="C54" s="22">
        <v>2563755.96</v>
      </c>
      <c r="D54" s="33">
        <v>4566408.04</v>
      </c>
      <c r="E54" s="26">
        <f t="shared" si="2"/>
        <v>7130164</v>
      </c>
      <c r="F54" s="33">
        <v>6269597.9699999997</v>
      </c>
      <c r="G54" s="33">
        <v>6269597.9699999997</v>
      </c>
      <c r="H54" s="30">
        <f t="shared" si="3"/>
        <v>860566.03000000026</v>
      </c>
    </row>
    <row r="55" spans="2:8" x14ac:dyDescent="0.2">
      <c r="B55" s="10" t="s">
        <v>57</v>
      </c>
      <c r="C55" s="22">
        <v>0</v>
      </c>
      <c r="D55" s="33"/>
      <c r="E55" s="26">
        <f t="shared" si="2"/>
        <v>0</v>
      </c>
      <c r="F55" s="33"/>
      <c r="G55" s="33"/>
      <c r="H55" s="30">
        <f t="shared" si="3"/>
        <v>0</v>
      </c>
    </row>
    <row r="56" spans="2:8" x14ac:dyDescent="0.2">
      <c r="B56" s="10" t="s">
        <v>58</v>
      </c>
      <c r="C56" s="22">
        <v>3206320</v>
      </c>
      <c r="D56" s="33">
        <v>2932966.01</v>
      </c>
      <c r="E56" s="26">
        <f t="shared" si="2"/>
        <v>6139286.0099999998</v>
      </c>
      <c r="F56" s="33">
        <v>3717263.1</v>
      </c>
      <c r="G56" s="33">
        <v>2458044.91</v>
      </c>
      <c r="H56" s="30">
        <f t="shared" si="3"/>
        <v>2422022.9099999997</v>
      </c>
    </row>
    <row r="57" spans="2:8" x14ac:dyDescent="0.2">
      <c r="B57" s="10" t="s">
        <v>59</v>
      </c>
      <c r="C57" s="22">
        <v>0</v>
      </c>
      <c r="D57" s="33">
        <v>10080</v>
      </c>
      <c r="E57" s="26">
        <f t="shared" si="2"/>
        <v>10080</v>
      </c>
      <c r="F57" s="33">
        <v>0</v>
      </c>
      <c r="G57" s="33">
        <v>0</v>
      </c>
      <c r="H57" s="30">
        <f t="shared" si="3"/>
        <v>10080</v>
      </c>
    </row>
    <row r="58" spans="2:8" x14ac:dyDescent="0.2">
      <c r="B58" s="10" t="s">
        <v>60</v>
      </c>
      <c r="C58" s="22">
        <v>0</v>
      </c>
      <c r="D58" s="33"/>
      <c r="E58" s="26">
        <f t="shared" si="2"/>
        <v>0</v>
      </c>
      <c r="F58" s="33"/>
      <c r="G58" s="33"/>
      <c r="H58" s="30">
        <f t="shared" si="3"/>
        <v>0</v>
      </c>
    </row>
    <row r="59" spans="2:8" x14ac:dyDescent="0.2">
      <c r="B59" s="10" t="s">
        <v>61</v>
      </c>
      <c r="C59" s="22">
        <v>226960</v>
      </c>
      <c r="D59" s="33">
        <v>75947.960000000006</v>
      </c>
      <c r="E59" s="26">
        <f t="shared" si="2"/>
        <v>302907.96000000002</v>
      </c>
      <c r="F59" s="33">
        <v>50922.69</v>
      </c>
      <c r="G59" s="33">
        <v>50922.69</v>
      </c>
      <c r="H59" s="30">
        <f t="shared" si="3"/>
        <v>251985.27000000002</v>
      </c>
    </row>
    <row r="60" spans="2:8" s="9" customFormat="1" x14ac:dyDescent="0.2">
      <c r="B60" s="6" t="s">
        <v>62</v>
      </c>
      <c r="C60" s="7">
        <f>SUM(C61:C63)</f>
        <v>0</v>
      </c>
      <c r="D60" s="7">
        <f t="shared" ref="D60:H60" si="8">SUM(D61:D63)</f>
        <v>29063459.98</v>
      </c>
      <c r="E60" s="25">
        <f t="shared" si="8"/>
        <v>29063459.98</v>
      </c>
      <c r="F60" s="7">
        <f t="shared" si="8"/>
        <v>23401289.77</v>
      </c>
      <c r="G60" s="7">
        <f t="shared" si="8"/>
        <v>23401289.77</v>
      </c>
      <c r="H60" s="25">
        <f t="shared" si="8"/>
        <v>5662170.2100000009</v>
      </c>
    </row>
    <row r="61" spans="2:8" x14ac:dyDescent="0.2">
      <c r="B61" s="10" t="s">
        <v>63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64</v>
      </c>
      <c r="C62" s="22">
        <v>0</v>
      </c>
      <c r="D62" s="22">
        <v>29063459.98</v>
      </c>
      <c r="E62" s="26">
        <f t="shared" si="2"/>
        <v>29063459.98</v>
      </c>
      <c r="F62" s="33">
        <v>23401289.77</v>
      </c>
      <c r="G62" s="33">
        <v>23401289.77</v>
      </c>
      <c r="H62" s="30">
        <f>SUM(E62-F62)</f>
        <v>5662170.2100000009</v>
      </c>
    </row>
    <row r="63" spans="2:8" x14ac:dyDescent="0.2">
      <c r="B63" s="10" t="s">
        <v>65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66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67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68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69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70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71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72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73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74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75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76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77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78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79</v>
      </c>
      <c r="C77" s="7">
        <f>SUM(C78:C84)</f>
        <v>0</v>
      </c>
      <c r="D77" s="7">
        <f t="shared" ref="D77:H77" si="11">SUM(D78:D84)</f>
        <v>1571743.72</v>
      </c>
      <c r="E77" s="25">
        <f t="shared" si="11"/>
        <v>1571743.72</v>
      </c>
      <c r="F77" s="7">
        <f t="shared" si="11"/>
        <v>1571056.55</v>
      </c>
      <c r="G77" s="7">
        <f t="shared" si="11"/>
        <v>1571056.55</v>
      </c>
      <c r="H77" s="25">
        <f t="shared" si="11"/>
        <v>687.16999999992549</v>
      </c>
    </row>
    <row r="78" spans="2:8" x14ac:dyDescent="0.2">
      <c r="B78" s="10" t="s">
        <v>80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81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82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83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84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85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" x14ac:dyDescent="0.2">
      <c r="B84" s="10" t="s">
        <v>86</v>
      </c>
      <c r="C84" s="22">
        <v>0</v>
      </c>
      <c r="D84" s="22">
        <v>1571743.72</v>
      </c>
      <c r="E84" s="26">
        <f t="shared" si="12"/>
        <v>1571743.72</v>
      </c>
      <c r="F84" s="33">
        <v>1571056.55</v>
      </c>
      <c r="G84" s="33">
        <v>1571056.55</v>
      </c>
      <c r="H84" s="30">
        <f t="shared" si="13"/>
        <v>687.16999999992549</v>
      </c>
    </row>
    <row r="85" spans="2:8" ht="24.75" customHeight="1" x14ac:dyDescent="0.2">
      <c r="B85" s="14" t="s">
        <v>87</v>
      </c>
      <c r="C85" s="15">
        <f>SUM(C86,C94,C104,C114,C124,C134,C138,C147,C151)</f>
        <v>1878942841</v>
      </c>
      <c r="D85" s="15">
        <f t="shared" ref="D85:H85" si="14">SUM(D86,D94,D104,D114,D124,D134,D138,D147,D151)</f>
        <v>211097262.19</v>
      </c>
      <c r="E85" s="27">
        <f t="shared" si="14"/>
        <v>2090040103.1900001</v>
      </c>
      <c r="F85" s="15">
        <f t="shared" si="14"/>
        <v>2065139493.0000002</v>
      </c>
      <c r="G85" s="15">
        <f t="shared" si="14"/>
        <v>2015795177.7299998</v>
      </c>
      <c r="H85" s="27">
        <f t="shared" si="14"/>
        <v>24900610.189999968</v>
      </c>
    </row>
    <row r="86" spans="2:8" x14ac:dyDescent="0.2">
      <c r="B86" s="16" t="s">
        <v>14</v>
      </c>
      <c r="C86" s="7">
        <f>SUM(C87:C93)</f>
        <v>1818892841</v>
      </c>
      <c r="D86" s="7">
        <f t="shared" ref="D86:H86" si="15">SUM(D87:D93)</f>
        <v>23582387.720000014</v>
      </c>
      <c r="E86" s="25">
        <f t="shared" si="15"/>
        <v>1842475228.72</v>
      </c>
      <c r="F86" s="7">
        <f t="shared" si="15"/>
        <v>1842475228.72</v>
      </c>
      <c r="G86" s="7">
        <f t="shared" si="15"/>
        <v>1800963328.9399998</v>
      </c>
      <c r="H86" s="25">
        <f t="shared" si="15"/>
        <v>-2.9802322387695313E-8</v>
      </c>
    </row>
    <row r="87" spans="2:8" ht="24" x14ac:dyDescent="0.2">
      <c r="B87" s="10" t="s">
        <v>15</v>
      </c>
      <c r="C87" s="22">
        <v>501511932.25</v>
      </c>
      <c r="D87" s="22">
        <v>149561793.58000001</v>
      </c>
      <c r="E87" s="26">
        <f>SUM(C87:D87)</f>
        <v>651073725.83000004</v>
      </c>
      <c r="F87" s="33">
        <v>651073725.83000004</v>
      </c>
      <c r="G87" s="33">
        <v>648012798.36000001</v>
      </c>
      <c r="H87" s="30">
        <f t="shared" ref="H87:H153" si="16">SUM(E87-F87)</f>
        <v>0</v>
      </c>
    </row>
    <row r="88" spans="2:8" ht="24.6" customHeight="1" x14ac:dyDescent="0.2">
      <c r="B88" s="10" t="s">
        <v>16</v>
      </c>
      <c r="C88" s="22">
        <v>332512924.69999999</v>
      </c>
      <c r="D88" s="22">
        <v>-121967533.3</v>
      </c>
      <c r="E88" s="26">
        <f t="shared" ref="E88:E153" si="17">SUM(C88:D88)</f>
        <v>210545391.39999998</v>
      </c>
      <c r="F88" s="33">
        <v>210545391.40000001</v>
      </c>
      <c r="G88" s="33">
        <v>209740628.00999999</v>
      </c>
      <c r="H88" s="30">
        <f>SUM(E88-F88)</f>
        <v>-2.9802322387695313E-8</v>
      </c>
    </row>
    <row r="89" spans="2:8" x14ac:dyDescent="0.2">
      <c r="B89" s="10" t="s">
        <v>17</v>
      </c>
      <c r="C89" s="22">
        <v>343827515</v>
      </c>
      <c r="D89" s="22">
        <v>980967.33</v>
      </c>
      <c r="E89" s="26">
        <f t="shared" si="17"/>
        <v>344808482.32999998</v>
      </c>
      <c r="F89" s="33">
        <v>344808482.32999998</v>
      </c>
      <c r="G89" s="33">
        <v>323574173.19</v>
      </c>
      <c r="H89" s="30">
        <f t="shared" si="16"/>
        <v>0</v>
      </c>
    </row>
    <row r="90" spans="2:8" x14ac:dyDescent="0.2">
      <c r="B90" s="10" t="s">
        <v>18</v>
      </c>
      <c r="C90" s="22">
        <v>187066191.53</v>
      </c>
      <c r="D90" s="22">
        <v>861864.37</v>
      </c>
      <c r="E90" s="26">
        <f t="shared" si="17"/>
        <v>187928055.90000001</v>
      </c>
      <c r="F90" s="33">
        <v>187928055.90000001</v>
      </c>
      <c r="G90" s="33">
        <v>171516156.12</v>
      </c>
      <c r="H90" s="30">
        <f t="shared" si="16"/>
        <v>0</v>
      </c>
    </row>
    <row r="91" spans="2:8" x14ac:dyDescent="0.2">
      <c r="B91" s="10" t="s">
        <v>19</v>
      </c>
      <c r="C91" s="22">
        <v>353292248.57999998</v>
      </c>
      <c r="D91" s="22">
        <v>-11521189.369999999</v>
      </c>
      <c r="E91" s="26">
        <f t="shared" si="17"/>
        <v>341771059.20999998</v>
      </c>
      <c r="F91" s="33">
        <v>341771059.20999998</v>
      </c>
      <c r="G91" s="33">
        <v>341771059.20999998</v>
      </c>
      <c r="H91" s="30">
        <f t="shared" si="16"/>
        <v>0</v>
      </c>
    </row>
    <row r="92" spans="2:8" x14ac:dyDescent="0.2">
      <c r="B92" s="10" t="s">
        <v>20</v>
      </c>
      <c r="C92" s="22">
        <v>0</v>
      </c>
      <c r="D92" s="22"/>
      <c r="E92" s="26">
        <f t="shared" si="17"/>
        <v>0</v>
      </c>
      <c r="F92" s="33"/>
      <c r="G92" s="33"/>
      <c r="H92" s="30">
        <f t="shared" si="16"/>
        <v>0</v>
      </c>
    </row>
    <row r="93" spans="2:8" x14ac:dyDescent="0.2">
      <c r="B93" s="10" t="s">
        <v>21</v>
      </c>
      <c r="C93" s="22">
        <v>100682028.94</v>
      </c>
      <c r="D93" s="22">
        <v>5666485.1100000003</v>
      </c>
      <c r="E93" s="26">
        <f t="shared" si="17"/>
        <v>106348514.05</v>
      </c>
      <c r="F93" s="33">
        <v>106348514.05</v>
      </c>
      <c r="G93" s="33">
        <v>106348514.05</v>
      </c>
      <c r="H93" s="30">
        <f t="shared" si="16"/>
        <v>0</v>
      </c>
    </row>
    <row r="94" spans="2:8" ht="24" x14ac:dyDescent="0.2">
      <c r="B94" s="17" t="s">
        <v>22</v>
      </c>
      <c r="C94" s="7">
        <f>SUM(C95:C103)</f>
        <v>8000000</v>
      </c>
      <c r="D94" s="7">
        <f t="shared" ref="D94:H94" si="18">SUM(D95:D103)</f>
        <v>-7887501.2199999997</v>
      </c>
      <c r="E94" s="25">
        <f t="shared" si="18"/>
        <v>112498.78000000026</v>
      </c>
      <c r="F94" s="7">
        <f t="shared" si="18"/>
        <v>101293.83</v>
      </c>
      <c r="G94" s="7">
        <f t="shared" si="18"/>
        <v>101293.83</v>
      </c>
      <c r="H94" s="25">
        <f t="shared" si="18"/>
        <v>11204.950000000252</v>
      </c>
    </row>
    <row r="95" spans="2:8" ht="24" x14ac:dyDescent="0.2">
      <c r="B95" s="10" t="s">
        <v>23</v>
      </c>
      <c r="C95" s="22">
        <v>8000000</v>
      </c>
      <c r="D95" s="33">
        <v>-7985855.2199999997</v>
      </c>
      <c r="E95" s="26">
        <f t="shared" si="17"/>
        <v>14144.780000000261</v>
      </c>
      <c r="F95" s="33">
        <v>14000</v>
      </c>
      <c r="G95" s="23">
        <v>14000</v>
      </c>
      <c r="H95" s="30">
        <f t="shared" si="16"/>
        <v>144.78000000026077</v>
      </c>
    </row>
    <row r="96" spans="2:8" x14ac:dyDescent="0.2">
      <c r="B96" s="10" t="s">
        <v>24</v>
      </c>
      <c r="C96" s="22">
        <v>0</v>
      </c>
      <c r="D96" s="33"/>
      <c r="E96" s="26">
        <f t="shared" si="17"/>
        <v>0</v>
      </c>
      <c r="F96" s="33"/>
      <c r="G96" s="23"/>
      <c r="H96" s="30">
        <f t="shared" si="16"/>
        <v>0</v>
      </c>
    </row>
    <row r="97" spans="2:18" ht="24" x14ac:dyDescent="0.2">
      <c r="B97" s="10" t="s">
        <v>25</v>
      </c>
      <c r="C97" s="22">
        <v>0</v>
      </c>
      <c r="D97" s="33"/>
      <c r="E97" s="26">
        <f t="shared" si="17"/>
        <v>0</v>
      </c>
      <c r="F97" s="33"/>
      <c r="G97" s="23"/>
      <c r="H97" s="30">
        <f t="shared" si="16"/>
        <v>0</v>
      </c>
    </row>
    <row r="98" spans="2:18" ht="24" x14ac:dyDescent="0.2">
      <c r="B98" s="10" t="s">
        <v>26</v>
      </c>
      <c r="C98" s="22">
        <v>0</v>
      </c>
      <c r="D98" s="33">
        <v>0</v>
      </c>
      <c r="E98" s="26">
        <f t="shared" si="17"/>
        <v>0</v>
      </c>
      <c r="F98" s="3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27</v>
      </c>
      <c r="C99" s="22">
        <v>0</v>
      </c>
      <c r="D99" s="33">
        <v>16587.599999999999</v>
      </c>
      <c r="E99" s="26">
        <f t="shared" si="17"/>
        <v>16587.599999999999</v>
      </c>
      <c r="F99" s="33">
        <v>16362</v>
      </c>
      <c r="G99" s="23">
        <v>16362</v>
      </c>
      <c r="H99" s="30">
        <f t="shared" si="16"/>
        <v>225.59999999999854</v>
      </c>
      <c r="J99" s="18"/>
    </row>
    <row r="100" spans="2:18" x14ac:dyDescent="0.2">
      <c r="B100" s="10" t="s">
        <v>28</v>
      </c>
      <c r="C100" s="22">
        <v>0</v>
      </c>
      <c r="D100" s="33"/>
      <c r="E100" s="26">
        <f t="shared" si="17"/>
        <v>0</v>
      </c>
      <c r="F100" s="33"/>
      <c r="G100" s="23"/>
      <c r="H100" s="30">
        <f t="shared" si="16"/>
        <v>0</v>
      </c>
      <c r="R100" s="2"/>
    </row>
    <row r="101" spans="2:18" ht="24" x14ac:dyDescent="0.2">
      <c r="B101" s="10" t="s">
        <v>29</v>
      </c>
      <c r="C101" s="22">
        <v>0</v>
      </c>
      <c r="D101" s="33">
        <v>0</v>
      </c>
      <c r="E101" s="26">
        <f t="shared" si="17"/>
        <v>0</v>
      </c>
      <c r="F101" s="3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30</v>
      </c>
      <c r="C102" s="22">
        <v>0</v>
      </c>
      <c r="D102" s="33"/>
      <c r="E102" s="26">
        <f t="shared" si="17"/>
        <v>0</v>
      </c>
      <c r="F102" s="33"/>
      <c r="G102" s="23"/>
      <c r="H102" s="30">
        <f t="shared" si="16"/>
        <v>0</v>
      </c>
    </row>
    <row r="103" spans="2:18" ht="24.6" customHeight="1" x14ac:dyDescent="0.2">
      <c r="B103" s="10" t="s">
        <v>31</v>
      </c>
      <c r="C103" s="22">
        <v>0</v>
      </c>
      <c r="D103" s="33">
        <v>81766.399999999994</v>
      </c>
      <c r="E103" s="26">
        <f t="shared" si="17"/>
        <v>81766.399999999994</v>
      </c>
      <c r="F103" s="33">
        <v>70931.83</v>
      </c>
      <c r="G103" s="33">
        <v>70931.83</v>
      </c>
      <c r="H103" s="30">
        <f t="shared" si="16"/>
        <v>10834.569999999992</v>
      </c>
    </row>
    <row r="104" spans="2:18" ht="24" x14ac:dyDescent="0.2">
      <c r="B104" s="17" t="s">
        <v>32</v>
      </c>
      <c r="C104" s="7">
        <f>SUM(C105:C113)</f>
        <v>52050000</v>
      </c>
      <c r="D104" s="7">
        <f t="shared" ref="D104:H104" si="19">SUM(D105:D113)</f>
        <v>44055355.460000001</v>
      </c>
      <c r="E104" s="25">
        <f t="shared" si="19"/>
        <v>96105355.459999993</v>
      </c>
      <c r="F104" s="7">
        <f t="shared" si="19"/>
        <v>96105355.409999996</v>
      </c>
      <c r="G104" s="7">
        <f t="shared" si="19"/>
        <v>90201336.310000002</v>
      </c>
      <c r="H104" s="25">
        <f t="shared" si="19"/>
        <v>4.9999997019767761E-2</v>
      </c>
    </row>
    <row r="105" spans="2:18" x14ac:dyDescent="0.2">
      <c r="B105" s="10" t="s">
        <v>33</v>
      </c>
      <c r="C105" s="22">
        <v>43200000</v>
      </c>
      <c r="D105" s="22">
        <v>2459644.2999999998</v>
      </c>
      <c r="E105" s="26">
        <f t="shared" si="17"/>
        <v>45659644.299999997</v>
      </c>
      <c r="F105" s="33">
        <v>45659644.25</v>
      </c>
      <c r="G105" s="33">
        <v>44181915.149999999</v>
      </c>
      <c r="H105" s="30">
        <f t="shared" si="16"/>
        <v>4.9999997019767761E-2</v>
      </c>
    </row>
    <row r="106" spans="2:18" x14ac:dyDescent="0.2">
      <c r="B106" s="10" t="s">
        <v>34</v>
      </c>
      <c r="C106" s="22">
        <v>0</v>
      </c>
      <c r="D106" s="22"/>
      <c r="E106" s="26">
        <f t="shared" si="17"/>
        <v>0</v>
      </c>
      <c r="F106" s="33"/>
      <c r="G106" s="33"/>
      <c r="H106" s="30">
        <f t="shared" si="16"/>
        <v>0</v>
      </c>
    </row>
    <row r="107" spans="2:18" ht="24" x14ac:dyDescent="0.2">
      <c r="B107" s="10" t="s">
        <v>35</v>
      </c>
      <c r="C107" s="22">
        <v>5850000</v>
      </c>
      <c r="D107" s="22">
        <v>-1226159</v>
      </c>
      <c r="E107" s="26">
        <f t="shared" si="17"/>
        <v>4623841</v>
      </c>
      <c r="F107" s="33">
        <v>4623841</v>
      </c>
      <c r="G107" s="33">
        <v>4623841</v>
      </c>
      <c r="H107" s="30">
        <f t="shared" si="16"/>
        <v>0</v>
      </c>
    </row>
    <row r="108" spans="2:18" ht="24" x14ac:dyDescent="0.2">
      <c r="B108" s="10" t="s">
        <v>36</v>
      </c>
      <c r="C108" s="22">
        <v>3000000</v>
      </c>
      <c r="D108" s="22">
        <v>1395737.16</v>
      </c>
      <c r="E108" s="26">
        <f t="shared" si="17"/>
        <v>4395737.16</v>
      </c>
      <c r="F108" s="33">
        <v>4395737.16</v>
      </c>
      <c r="G108" s="33">
        <v>4395737.16</v>
      </c>
      <c r="H108" s="30">
        <f t="shared" si="16"/>
        <v>0</v>
      </c>
    </row>
    <row r="109" spans="2:18" ht="24" x14ac:dyDescent="0.2">
      <c r="B109" s="10" t="s">
        <v>37</v>
      </c>
      <c r="C109" s="22">
        <v>0</v>
      </c>
      <c r="D109" s="22"/>
      <c r="E109" s="26">
        <f t="shared" si="17"/>
        <v>0</v>
      </c>
      <c r="F109" s="33"/>
      <c r="G109" s="33"/>
      <c r="H109" s="30">
        <f t="shared" si="16"/>
        <v>0</v>
      </c>
    </row>
    <row r="110" spans="2:18" ht="24" x14ac:dyDescent="0.2">
      <c r="B110" s="10" t="s">
        <v>38</v>
      </c>
      <c r="C110" s="22">
        <v>0</v>
      </c>
      <c r="D110" s="22"/>
      <c r="E110" s="26">
        <f t="shared" si="17"/>
        <v>0</v>
      </c>
      <c r="F110" s="33"/>
      <c r="G110" s="33"/>
      <c r="H110" s="30">
        <f t="shared" si="16"/>
        <v>0</v>
      </c>
    </row>
    <row r="111" spans="2:18" x14ac:dyDescent="0.2">
      <c r="B111" s="10" t="s">
        <v>39</v>
      </c>
      <c r="C111" s="22">
        <v>0</v>
      </c>
      <c r="D111" s="22"/>
      <c r="E111" s="26">
        <f t="shared" si="17"/>
        <v>0</v>
      </c>
      <c r="F111" s="33"/>
      <c r="G111" s="33"/>
      <c r="H111" s="30">
        <f t="shared" si="16"/>
        <v>0</v>
      </c>
    </row>
    <row r="112" spans="2:18" x14ac:dyDescent="0.2">
      <c r="B112" s="10" t="s">
        <v>40</v>
      </c>
      <c r="C112" s="22">
        <v>0</v>
      </c>
      <c r="D112" s="22"/>
      <c r="E112" s="26">
        <f t="shared" si="17"/>
        <v>0</v>
      </c>
      <c r="F112" s="33"/>
      <c r="G112" s="33"/>
      <c r="H112" s="30">
        <f t="shared" si="16"/>
        <v>0</v>
      </c>
      <c r="J112" s="18"/>
    </row>
    <row r="113" spans="2:8" x14ac:dyDescent="0.2">
      <c r="B113" s="10" t="s">
        <v>41</v>
      </c>
      <c r="C113" s="22">
        <v>0</v>
      </c>
      <c r="D113" s="22">
        <v>41426133</v>
      </c>
      <c r="E113" s="26">
        <f t="shared" si="17"/>
        <v>41426133</v>
      </c>
      <c r="F113" s="33">
        <v>41426133</v>
      </c>
      <c r="G113" s="33">
        <v>36999843</v>
      </c>
      <c r="H113" s="30">
        <f t="shared" si="16"/>
        <v>0</v>
      </c>
    </row>
    <row r="114" spans="2:8" ht="29.25" customHeight="1" x14ac:dyDescent="0.2">
      <c r="B114" s="17" t="s">
        <v>42</v>
      </c>
      <c r="C114" s="7">
        <f>SUM(C115:C123)</f>
        <v>0</v>
      </c>
      <c r="D114" s="7">
        <f t="shared" ref="D114:H114" si="20">SUM(D115:D123)</f>
        <v>132151326.05000001</v>
      </c>
      <c r="E114" s="25">
        <f t="shared" si="20"/>
        <v>132151326.05000001</v>
      </c>
      <c r="F114" s="7">
        <f t="shared" si="20"/>
        <v>125107370.63</v>
      </c>
      <c r="G114" s="7">
        <f t="shared" si="20"/>
        <v>123235230</v>
      </c>
      <c r="H114" s="25">
        <f t="shared" si="20"/>
        <v>7043955.4200000018</v>
      </c>
    </row>
    <row r="115" spans="2:8" ht="24" x14ac:dyDescent="0.2">
      <c r="B115" s="10" t="s">
        <v>43</v>
      </c>
      <c r="C115" s="22">
        <v>0</v>
      </c>
      <c r="D115" s="22">
        <v>43735707.350000001</v>
      </c>
      <c r="E115" s="26">
        <f t="shared" si="17"/>
        <v>43735707.350000001</v>
      </c>
      <c r="F115" s="23">
        <v>43645982.93</v>
      </c>
      <c r="G115" s="23">
        <v>43645982.93</v>
      </c>
      <c r="H115" s="30">
        <f t="shared" si="16"/>
        <v>89724.420000001788</v>
      </c>
    </row>
    <row r="116" spans="2:8" x14ac:dyDescent="0.2">
      <c r="B116" s="10" t="s">
        <v>44</v>
      </c>
      <c r="C116" s="22">
        <v>0</v>
      </c>
      <c r="D116" s="22"/>
      <c r="E116" s="26">
        <f t="shared" si="17"/>
        <v>0</v>
      </c>
      <c r="F116" s="23"/>
      <c r="G116" s="23"/>
      <c r="H116" s="30">
        <f t="shared" si="16"/>
        <v>0</v>
      </c>
    </row>
    <row r="117" spans="2:8" x14ac:dyDescent="0.2">
      <c r="B117" s="10" t="s">
        <v>45</v>
      </c>
      <c r="C117" s="22">
        <v>0</v>
      </c>
      <c r="D117" s="22"/>
      <c r="E117" s="26">
        <f t="shared" si="17"/>
        <v>0</v>
      </c>
      <c r="F117" s="23"/>
      <c r="G117" s="23"/>
      <c r="H117" s="30">
        <f t="shared" si="16"/>
        <v>0</v>
      </c>
    </row>
    <row r="118" spans="2:8" x14ac:dyDescent="0.2">
      <c r="B118" s="10" t="s">
        <v>46</v>
      </c>
      <c r="C118" s="22">
        <v>0</v>
      </c>
      <c r="D118" s="22"/>
      <c r="E118" s="26">
        <f t="shared" si="17"/>
        <v>0</v>
      </c>
      <c r="F118" s="23"/>
      <c r="G118" s="23"/>
      <c r="H118" s="30">
        <f t="shared" si="16"/>
        <v>0</v>
      </c>
    </row>
    <row r="119" spans="2:8" x14ac:dyDescent="0.2">
      <c r="B119" s="10" t="s">
        <v>47</v>
      </c>
      <c r="C119" s="22">
        <v>0</v>
      </c>
      <c r="D119" s="22">
        <v>88415618.700000003</v>
      </c>
      <c r="E119" s="26">
        <f t="shared" si="17"/>
        <v>88415618.700000003</v>
      </c>
      <c r="F119" s="23">
        <v>81461387.700000003</v>
      </c>
      <c r="G119" s="23">
        <v>79589247.069999993</v>
      </c>
      <c r="H119" s="30">
        <f t="shared" si="16"/>
        <v>6954231</v>
      </c>
    </row>
    <row r="120" spans="2:8" ht="24" x14ac:dyDescent="0.2">
      <c r="B120" s="10" t="s">
        <v>48</v>
      </c>
      <c r="C120" s="22">
        <v>0</v>
      </c>
      <c r="D120" s="22"/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49</v>
      </c>
      <c r="C121" s="22">
        <v>0</v>
      </c>
      <c r="D121" s="22"/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50</v>
      </c>
      <c r="C122" s="22">
        <v>0</v>
      </c>
      <c r="D122" s="22"/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51</v>
      </c>
      <c r="C123" s="22">
        <v>0</v>
      </c>
      <c r="D123" s="22"/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52</v>
      </c>
      <c r="C124" s="7">
        <f>SUM(C125:C133)</f>
        <v>0</v>
      </c>
      <c r="D124" s="7">
        <f t="shared" ref="D124:H124" si="21">SUM(D125:D133)</f>
        <v>2095585.45</v>
      </c>
      <c r="E124" s="25">
        <f t="shared" si="21"/>
        <v>2095585.45</v>
      </c>
      <c r="F124" s="7">
        <f t="shared" si="21"/>
        <v>1350244.4100000001</v>
      </c>
      <c r="G124" s="7">
        <f t="shared" si="21"/>
        <v>1293988.6499999999</v>
      </c>
      <c r="H124" s="25">
        <f t="shared" si="21"/>
        <v>745341.04</v>
      </c>
    </row>
    <row r="125" spans="2:8" x14ac:dyDescent="0.2">
      <c r="B125" s="10" t="s">
        <v>53</v>
      </c>
      <c r="C125" s="22">
        <v>0</v>
      </c>
      <c r="D125" s="33">
        <v>1027209.65</v>
      </c>
      <c r="E125" s="26">
        <f t="shared" si="17"/>
        <v>1027209.65</v>
      </c>
      <c r="F125" s="33">
        <v>994121.63</v>
      </c>
      <c r="G125" s="33">
        <v>961397.63</v>
      </c>
      <c r="H125" s="30">
        <f t="shared" si="16"/>
        <v>33088.020000000019</v>
      </c>
    </row>
    <row r="126" spans="2:8" x14ac:dyDescent="0.2">
      <c r="B126" s="10" t="s">
        <v>54</v>
      </c>
      <c r="C126" s="22">
        <v>0</v>
      </c>
      <c r="D126" s="33">
        <v>356192.8</v>
      </c>
      <c r="E126" s="26">
        <f t="shared" si="17"/>
        <v>356192.8</v>
      </c>
      <c r="F126" s="33">
        <v>356122.78</v>
      </c>
      <c r="G126" s="23">
        <v>332591.02</v>
      </c>
      <c r="H126" s="30">
        <f t="shared" si="16"/>
        <v>70.019999999960419</v>
      </c>
    </row>
    <row r="127" spans="2:8" ht="24" x14ac:dyDescent="0.2">
      <c r="B127" s="10" t="s">
        <v>55</v>
      </c>
      <c r="C127" s="22">
        <v>0</v>
      </c>
      <c r="D127" s="33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56</v>
      </c>
      <c r="C128" s="22">
        <v>0</v>
      </c>
      <c r="D128" s="33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57</v>
      </c>
      <c r="C129" s="22">
        <v>0</v>
      </c>
      <c r="D129" s="33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58</v>
      </c>
      <c r="C130" s="22">
        <v>0</v>
      </c>
      <c r="D130" s="33">
        <v>712183</v>
      </c>
      <c r="E130" s="26">
        <f t="shared" si="17"/>
        <v>712183</v>
      </c>
      <c r="F130" s="23">
        <v>0</v>
      </c>
      <c r="G130" s="23">
        <v>0</v>
      </c>
      <c r="H130" s="30">
        <f t="shared" si="16"/>
        <v>712183</v>
      </c>
    </row>
    <row r="131" spans="2:8" x14ac:dyDescent="0.2">
      <c r="B131" s="10" t="s">
        <v>59</v>
      </c>
      <c r="C131" s="22">
        <v>0</v>
      </c>
      <c r="D131" s="33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60</v>
      </c>
      <c r="C132" s="22">
        <v>0</v>
      </c>
      <c r="D132" s="33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61</v>
      </c>
      <c r="C133" s="22">
        <v>0</v>
      </c>
      <c r="D133" s="33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62</v>
      </c>
      <c r="C134" s="7">
        <f>SUM(C135:C137)</f>
        <v>0</v>
      </c>
      <c r="D134" s="7">
        <f t="shared" ref="D134:H134" si="22">SUM(D135:D137)</f>
        <v>17100108.73</v>
      </c>
      <c r="E134" s="25">
        <f t="shared" si="22"/>
        <v>17100108.73</v>
      </c>
      <c r="F134" s="7">
        <f t="shared" si="22"/>
        <v>0</v>
      </c>
      <c r="G134" s="7">
        <f t="shared" si="22"/>
        <v>0</v>
      </c>
      <c r="H134" s="25">
        <f t="shared" si="22"/>
        <v>17100108.73</v>
      </c>
    </row>
    <row r="135" spans="2:8" x14ac:dyDescent="0.2">
      <c r="B135" s="10" t="s">
        <v>63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64</v>
      </c>
      <c r="C136" s="22">
        <v>0</v>
      </c>
      <c r="D136" s="33">
        <v>17100108.73</v>
      </c>
      <c r="E136" s="26">
        <f t="shared" si="17"/>
        <v>17100108.73</v>
      </c>
      <c r="F136" s="23">
        <v>0</v>
      </c>
      <c r="G136" s="23">
        <v>0</v>
      </c>
      <c r="H136" s="30">
        <f t="shared" si="16"/>
        <v>17100108.73</v>
      </c>
    </row>
    <row r="137" spans="2:8" x14ac:dyDescent="0.2">
      <c r="B137" s="10" t="s">
        <v>65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66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67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68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69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70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71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72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73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74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75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76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77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78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79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80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81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82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83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84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85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86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x14ac:dyDescent="0.2">
      <c r="B160" s="20" t="s">
        <v>88</v>
      </c>
      <c r="C160" s="21">
        <f>SUM(C10,C85)</f>
        <v>2684994113.5500002</v>
      </c>
      <c r="D160" s="21">
        <f t="shared" ref="D160:G160" si="28">SUM(D10,D85)</f>
        <v>450888254.53999996</v>
      </c>
      <c r="E160" s="28">
        <f>SUM(E10,E85)</f>
        <v>3135882368.0900002</v>
      </c>
      <c r="F160" s="21">
        <f t="shared" si="28"/>
        <v>2795158008.1200004</v>
      </c>
      <c r="G160" s="21">
        <f t="shared" si="28"/>
        <v>2682035600.8099995</v>
      </c>
      <c r="H160" s="28">
        <f>SUM(H10,H85)</f>
        <v>340724359.97000003</v>
      </c>
    </row>
    <row r="161" spans="2:8" s="31" customFormat="1" x14ac:dyDescent="0.2"/>
    <row r="162" spans="2:8" s="31" customFormat="1" x14ac:dyDescent="0.2"/>
    <row r="163" spans="2:8" s="31" customFormat="1" x14ac:dyDescent="0.2">
      <c r="C163" s="32"/>
      <c r="D163" s="32"/>
      <c r="E163" s="32"/>
      <c r="F163" s="32"/>
      <c r="G163" s="32"/>
      <c r="H163" s="32"/>
    </row>
    <row r="164" spans="2:8" s="31" customFormat="1" x14ac:dyDescent="0.2"/>
    <row r="165" spans="2:8" s="31" customFormat="1" x14ac:dyDescent="0.2"/>
    <row r="166" spans="2:8" s="31" customFormat="1" x14ac:dyDescent="0.2">
      <c r="B166" s="34"/>
      <c r="F166" s="34"/>
      <c r="G166" s="34"/>
      <c r="H166" s="34"/>
    </row>
    <row r="167" spans="2:8" s="31" customFormat="1" x14ac:dyDescent="0.2">
      <c r="B167" s="35" t="s">
        <v>90</v>
      </c>
      <c r="G167" s="35" t="s">
        <v>92</v>
      </c>
    </row>
    <row r="168" spans="2:8" s="31" customFormat="1" x14ac:dyDescent="0.2">
      <c r="B168" s="36" t="s">
        <v>91</v>
      </c>
      <c r="G168" s="36" t="s">
        <v>93</v>
      </c>
    </row>
    <row r="169" spans="2:8" s="31" customFormat="1" x14ac:dyDescent="0.2"/>
    <row r="170" spans="2:8" s="31" customFormat="1" x14ac:dyDescent="0.2"/>
    <row r="171" spans="2:8" s="31" customFormat="1" x14ac:dyDescent="0.2"/>
    <row r="172" spans="2:8" s="31" customFormat="1" x14ac:dyDescent="0.2"/>
    <row r="173" spans="2:8" s="31" customFormat="1" x14ac:dyDescent="0.2"/>
    <row r="174" spans="2:8" s="31" customFormat="1" x14ac:dyDescent="0.2"/>
    <row r="175" spans="2:8" s="31" customFormat="1" x14ac:dyDescent="0.2"/>
    <row r="176" spans="2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password="F376" sheet="1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39370078740157483" bottom="0.39370078740157483" header="0.31496062992125984" footer="0.31496062992125984"/>
  <pageSetup scale="73" fitToHeight="0" orientation="portrait" r:id="rId1"/>
  <headerFooter differentFirst="1">
    <firstFooter>&amp;C“Bajo protesta de decir verdad declaramos que los Estados Financieros y sus notas, son razonablemente correctos y son responsabilidad del emisor.” 
 Sello Digital: 6100860000202400003erTrimestre000020241014134139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2025-01-28T19:42:49Z</cp:lastPrinted>
  <dcterms:created xsi:type="dcterms:W3CDTF">2020-01-08T21:14:59Z</dcterms:created>
  <dcterms:modified xsi:type="dcterms:W3CDTF">2025-01-28T19:50:44Z</dcterms:modified>
</cp:coreProperties>
</file>